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597eacd8e3a5965/Makersmiths Fin/Finance/2021 Files/"/>
    </mc:Choice>
  </mc:AlternateContent>
  <xr:revisionPtr revIDLastSave="195" documentId="8_{997E4C17-C215-4F4B-89E9-B518E0F9EA4A}" xr6:coauthVersionLast="47" xr6:coauthVersionMax="47" xr10:uidLastSave="{BCE568FF-BD7F-4F92-BD67-80A4C3B465C6}"/>
  <bookViews>
    <workbookView xWindow="28680" yWindow="-120" windowWidth="29040" windowHeight="15840" xr2:uid="{5A4D7B0F-BB66-4414-ACE2-E3DA963002EC}"/>
  </bookViews>
  <sheets>
    <sheet name="Projects" sheetId="1" r:id="rId1"/>
    <sheet name="Kickstarter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7" i="3" l="1"/>
  <c r="G77" i="3"/>
  <c r="F77" i="3"/>
  <c r="B49" i="1"/>
  <c r="C49" i="1" s="1"/>
  <c r="B13" i="1"/>
  <c r="C13" i="1" s="1"/>
  <c r="B59" i="1"/>
  <c r="C59" i="1" s="1"/>
  <c r="B35" i="1"/>
  <c r="C35" i="1" s="1"/>
</calcChain>
</file>

<file path=xl/sharedStrings.xml><?xml version="1.0" encoding="utf-8"?>
<sst xmlns="http://schemas.openxmlformats.org/spreadsheetml/2006/main" count="224" uniqueCount="135">
  <si>
    <t>Frame shop</t>
  </si>
  <si>
    <t>MS-L Basement Buildout</t>
  </si>
  <si>
    <t>Plasma cutter table</t>
  </si>
  <si>
    <t>Power Hammer build</t>
  </si>
  <si>
    <t>12/2019 approved budget</t>
  </si>
  <si>
    <t>approved budget</t>
  </si>
  <si>
    <t>Ceramics</t>
  </si>
  <si>
    <t>4/2021 approved budget</t>
  </si>
  <si>
    <t>Anthony Lesink</t>
  </si>
  <si>
    <t>Home Depot</t>
  </si>
  <si>
    <t>Dave Painter</t>
  </si>
  <si>
    <t>Brad Hess</t>
  </si>
  <si>
    <t>Jim Waldron</t>
  </si>
  <si>
    <t>Jason Hill</t>
  </si>
  <si>
    <t>Spent</t>
  </si>
  <si>
    <t>Complete</t>
  </si>
  <si>
    <t>Items to be completed</t>
  </si>
  <si>
    <t>Needs Mounting (pad poured)</t>
  </si>
  <si>
    <t>Needs Compressed air to operate</t>
  </si>
  <si>
    <t>Completed</t>
  </si>
  <si>
    <t>paint</t>
  </si>
  <si>
    <t>mount mini-split interior unit</t>
  </si>
  <si>
    <t>insulation</t>
  </si>
  <si>
    <t>drywall</t>
  </si>
  <si>
    <t>mud</t>
  </si>
  <si>
    <t>drop ceiling</t>
  </si>
  <si>
    <t>interior shelving &amp; tables</t>
  </si>
  <si>
    <t>??</t>
  </si>
  <si>
    <t xml:space="preserve">Net Income </t>
  </si>
  <si>
    <t>Reimbursed to Brad</t>
  </si>
  <si>
    <t>remaining to reimburse to Brad</t>
  </si>
  <si>
    <t>Gross income from classes</t>
  </si>
  <si>
    <t>8/2020 approved budget</t>
  </si>
  <si>
    <t>11/2020 approved budget</t>
  </si>
  <si>
    <t>In-kind contributions</t>
  </si>
  <si>
    <t>Donations</t>
  </si>
  <si>
    <t>Gross workshop income</t>
  </si>
  <si>
    <t>Blacksmith Costs</t>
  </si>
  <si>
    <t xml:space="preserve">1 to 1 matching donations not to exceed $1500 </t>
  </si>
  <si>
    <t>actual budget based on 1-1 matching donations</t>
  </si>
  <si>
    <t>Total expenditures</t>
  </si>
  <si>
    <r>
      <rPr>
        <sz val="9"/>
        <rFont val="Calibri"/>
        <family val="2"/>
      </rPr>
      <t>Backer Name</t>
    </r>
  </si>
  <si>
    <r>
      <rPr>
        <sz val="9"/>
        <rFont val="Calibri"/>
        <family val="2"/>
      </rPr>
      <t>Fullfilled</t>
    </r>
  </si>
  <si>
    <r>
      <rPr>
        <sz val="9"/>
        <rFont val="Calibri"/>
        <family val="2"/>
      </rPr>
      <t>Liability</t>
    </r>
  </si>
  <si>
    <r>
      <rPr>
        <sz val="9"/>
        <rFont val="Calibri"/>
        <family val="2"/>
      </rPr>
      <t>Reward Title</t>
    </r>
  </si>
  <si>
    <r>
      <rPr>
        <sz val="9"/>
        <rFont val="Calibri"/>
        <family val="2"/>
      </rPr>
      <t>Reward Minimum</t>
    </r>
  </si>
  <si>
    <r>
      <rPr>
        <sz val="9"/>
        <rFont val="Calibri"/>
        <family val="2"/>
      </rPr>
      <t>Pledge Amount</t>
    </r>
  </si>
  <si>
    <r>
      <rPr>
        <sz val="9"/>
        <rFont val="Calibri"/>
        <family val="2"/>
      </rPr>
      <t>Michael Keene</t>
    </r>
  </si>
  <si>
    <r>
      <rPr>
        <sz val="9"/>
        <rFont val="Calibri"/>
        <family val="2"/>
      </rPr>
      <t>Makersmiths Big Class Pass</t>
    </r>
  </si>
  <si>
    <r>
      <rPr>
        <sz val="9"/>
        <rFont val="Calibri"/>
        <family val="2"/>
      </rPr>
      <t>George Cummings</t>
    </r>
  </si>
  <si>
    <r>
      <rPr>
        <sz val="9"/>
        <rFont val="Calibri"/>
        <family val="2"/>
      </rPr>
      <t>Michael Fistler</t>
    </r>
  </si>
  <si>
    <r>
      <rPr>
        <sz val="9"/>
        <rFont val="Calibri"/>
        <family val="2"/>
      </rPr>
      <t>Makersmiths 1 year family membership</t>
    </r>
  </si>
  <si>
    <r>
      <rPr>
        <sz val="9"/>
        <rFont val="Calibri"/>
        <family val="2"/>
      </rPr>
      <t>David Painter</t>
    </r>
  </si>
  <si>
    <r>
      <rPr>
        <sz val="9"/>
        <rFont val="Calibri"/>
        <family val="2"/>
      </rPr>
      <t>Stosh Kowalski</t>
    </r>
  </si>
  <si>
    <r>
      <rPr>
        <sz val="9"/>
        <rFont val="Calibri"/>
        <family val="2"/>
      </rPr>
      <t>Barnabas Schwanke</t>
    </r>
  </si>
  <si>
    <r>
      <rPr>
        <sz val="9"/>
        <rFont val="Calibri"/>
        <family val="2"/>
      </rPr>
      <t>Logan Cutshall</t>
    </r>
  </si>
  <si>
    <r>
      <rPr>
        <sz val="9"/>
        <rFont val="Calibri"/>
        <family val="2"/>
      </rPr>
      <t>Steve Perkins</t>
    </r>
  </si>
  <si>
    <r>
      <rPr>
        <sz val="9"/>
        <rFont val="Calibri"/>
        <family val="2"/>
      </rPr>
      <t>Jeffrey Stern</t>
    </r>
  </si>
  <si>
    <r>
      <rPr>
        <sz val="9"/>
        <rFont val="Calibri"/>
        <family val="2"/>
      </rPr>
      <t>None</t>
    </r>
  </si>
  <si>
    <r>
      <rPr>
        <sz val="9"/>
        <rFont val="Calibri"/>
        <family val="2"/>
      </rPr>
      <t>Susanne Vasjuta</t>
    </r>
  </si>
  <si>
    <r>
      <rPr>
        <sz val="9"/>
        <rFont val="Calibri"/>
        <family val="2"/>
      </rPr>
      <t>Kristen</t>
    </r>
  </si>
  <si>
    <r>
      <rPr>
        <sz val="9"/>
        <rFont val="Calibri"/>
        <family val="2"/>
      </rPr>
      <t>craig shoots</t>
    </r>
  </si>
  <si>
    <r>
      <rPr>
        <sz val="9"/>
        <rFont val="Calibri"/>
        <family val="2"/>
      </rPr>
      <t>Haig Evans-Kavaldjian</t>
    </r>
  </si>
  <si>
    <r>
      <rPr>
        <sz val="9"/>
        <rFont val="Calibri"/>
        <family val="2"/>
      </rPr>
      <t>Judy Irelan</t>
    </r>
  </si>
  <si>
    <r>
      <rPr>
        <sz val="9"/>
        <rFont val="Calibri"/>
        <family val="2"/>
      </rPr>
      <t>Kelli Botelho Grim</t>
    </r>
  </si>
  <si>
    <r>
      <rPr>
        <sz val="9"/>
        <rFont val="Calibri"/>
        <family val="2"/>
      </rPr>
      <t>Tom Simmons</t>
    </r>
  </si>
  <si>
    <r>
      <rPr>
        <sz val="9"/>
        <rFont val="Calibri"/>
        <family val="2"/>
      </rPr>
      <t>Ann Margaret Russ</t>
    </r>
  </si>
  <si>
    <r>
      <rPr>
        <sz val="9"/>
        <rFont val="Calibri"/>
        <family val="2"/>
      </rPr>
      <t>Jessica Dubin</t>
    </r>
  </si>
  <si>
    <r>
      <rPr>
        <sz val="9"/>
        <rFont val="Calibri"/>
        <family val="2"/>
      </rPr>
      <t>Kate Shepet</t>
    </r>
  </si>
  <si>
    <r>
      <rPr>
        <sz val="9"/>
        <rFont val="Calibri"/>
        <family val="2"/>
      </rPr>
      <t>Thomas Murdock</t>
    </r>
  </si>
  <si>
    <r>
      <rPr>
        <sz val="9"/>
        <rFont val="Calibri"/>
        <family val="2"/>
      </rPr>
      <t>Gary Cline</t>
    </r>
  </si>
  <si>
    <r>
      <rPr>
        <sz val="9"/>
        <rFont val="Calibri"/>
        <family val="2"/>
      </rPr>
      <t>Simone Parrish</t>
    </r>
  </si>
  <si>
    <r>
      <rPr>
        <sz val="9"/>
        <rFont val="Calibri"/>
        <family val="2"/>
      </rPr>
      <t>Matt</t>
    </r>
  </si>
  <si>
    <r>
      <rPr>
        <sz val="9"/>
        <rFont val="Calibri"/>
        <family val="2"/>
      </rPr>
      <t>Patricia Dubin</t>
    </r>
  </si>
  <si>
    <r>
      <rPr>
        <sz val="9"/>
        <rFont val="Calibri"/>
        <family val="2"/>
      </rPr>
      <t>Tom Hill</t>
    </r>
  </si>
  <si>
    <r>
      <rPr>
        <sz val="9"/>
        <rFont val="Calibri"/>
        <family val="2"/>
      </rPr>
      <t>Makersmiths 6 month family membership</t>
    </r>
  </si>
  <si>
    <r>
      <rPr>
        <sz val="9"/>
        <rFont val="Calibri"/>
        <family val="2"/>
      </rPr>
      <t>David Bock</t>
    </r>
  </si>
  <si>
    <r>
      <rPr>
        <sz val="9"/>
        <rFont val="Calibri"/>
        <family val="2"/>
      </rPr>
      <t>Jean</t>
    </r>
  </si>
  <si>
    <r>
      <rPr>
        <sz val="9"/>
        <rFont val="Calibri"/>
        <family val="2"/>
      </rPr>
      <t>rebecca tyler</t>
    </r>
  </si>
  <si>
    <r>
      <rPr>
        <sz val="9"/>
        <rFont val="Calibri"/>
        <family val="2"/>
      </rPr>
      <t>Nancy Gross</t>
    </r>
  </si>
  <si>
    <r>
      <rPr>
        <sz val="9"/>
        <rFont val="Calibri"/>
        <family val="2"/>
      </rPr>
      <t>Makersmiths, Class Pass</t>
    </r>
  </si>
  <si>
    <r>
      <rPr>
        <sz val="9"/>
        <rFont val="Calibri"/>
        <family val="2"/>
      </rPr>
      <t>Jennifer Nelson East</t>
    </r>
  </si>
  <si>
    <r>
      <rPr>
        <sz val="9"/>
        <rFont val="Calibri"/>
        <family val="2"/>
      </rPr>
      <t>John Raymond</t>
    </r>
  </si>
  <si>
    <t>Dan Schmidt</t>
  </si>
  <si>
    <r>
      <rPr>
        <sz val="9"/>
        <rFont val="Calibri"/>
        <family val="2"/>
      </rPr>
      <t>Dan Kasun</t>
    </r>
  </si>
  <si>
    <r>
      <rPr>
        <sz val="9"/>
        <rFont val="Calibri"/>
        <family val="2"/>
      </rPr>
      <t>Brandon Gibson</t>
    </r>
  </si>
  <si>
    <r>
      <rPr>
        <sz val="9"/>
        <rFont val="Calibri"/>
        <family val="2"/>
      </rPr>
      <t>Amy Barden</t>
    </r>
  </si>
  <si>
    <r>
      <rPr>
        <sz val="9"/>
        <rFont val="Calibri"/>
        <family val="2"/>
      </rPr>
      <t>Ben Rossi</t>
    </r>
  </si>
  <si>
    <r>
      <rPr>
        <sz val="9"/>
        <rFont val="Calibri"/>
        <family val="2"/>
      </rPr>
      <t>Makersmiths sign</t>
    </r>
  </si>
  <si>
    <r>
      <rPr>
        <sz val="9"/>
        <rFont val="Calibri"/>
        <family val="2"/>
      </rPr>
      <t>Matthew Fistler</t>
    </r>
  </si>
  <si>
    <r>
      <rPr>
        <sz val="9"/>
        <rFont val="Calibri"/>
        <family val="2"/>
      </rPr>
      <t>Mary Litton</t>
    </r>
  </si>
  <si>
    <r>
      <rPr>
        <sz val="9"/>
        <rFont val="Calibri"/>
        <family val="2"/>
      </rPr>
      <t>Dennis Kruse</t>
    </r>
  </si>
  <si>
    <r>
      <rPr>
        <sz val="9"/>
        <rFont val="Calibri"/>
        <family val="2"/>
      </rPr>
      <t>Chris Bledsoe</t>
    </r>
  </si>
  <si>
    <r>
      <rPr>
        <sz val="9"/>
        <rFont val="Calibri"/>
        <family val="2"/>
      </rPr>
      <t>Founding Member - 1 month</t>
    </r>
  </si>
  <si>
    <r>
      <rPr>
        <sz val="9"/>
        <rFont val="Calibri"/>
        <family val="2"/>
      </rPr>
      <t>Andrea Cubelo-McKay</t>
    </r>
  </si>
  <si>
    <r>
      <rPr>
        <sz val="9"/>
        <rFont val="Calibri"/>
        <family val="2"/>
      </rPr>
      <t>Jennifer Noll</t>
    </r>
  </si>
  <si>
    <r>
      <rPr>
        <sz val="9"/>
        <rFont val="Calibri"/>
        <family val="2"/>
      </rPr>
      <t>Michael Raddatz</t>
    </r>
  </si>
  <si>
    <r>
      <rPr>
        <sz val="9"/>
        <rFont val="Calibri"/>
        <family val="2"/>
      </rPr>
      <t>Mark Nichols</t>
    </r>
  </si>
  <si>
    <r>
      <rPr>
        <sz val="9"/>
        <rFont val="Calibri"/>
        <family val="2"/>
      </rPr>
      <t>Stacey Tuman</t>
    </r>
  </si>
  <si>
    <r>
      <rPr>
        <sz val="9"/>
        <rFont val="Calibri"/>
        <family val="2"/>
      </rPr>
      <t>Bruce Lawton</t>
    </r>
  </si>
  <si>
    <r>
      <rPr>
        <sz val="9"/>
        <rFont val="Calibri"/>
        <family val="2"/>
      </rPr>
      <t>Marty Hoffman</t>
    </r>
  </si>
  <si>
    <r>
      <rPr>
        <sz val="9"/>
        <rFont val="Calibri"/>
        <family val="2"/>
      </rPr>
      <t>Ralph Pugh</t>
    </r>
  </si>
  <si>
    <r>
      <rPr>
        <sz val="9"/>
        <rFont val="Calibri"/>
        <family val="2"/>
      </rPr>
      <t>Aidan</t>
    </r>
  </si>
  <si>
    <r>
      <rPr>
        <sz val="9"/>
        <rFont val="Calibri"/>
        <family val="2"/>
      </rPr>
      <t>Tim Dennison</t>
    </r>
  </si>
  <si>
    <r>
      <rPr>
        <sz val="9"/>
        <rFont val="Calibri"/>
        <family val="2"/>
      </rPr>
      <t>Steve Albers</t>
    </r>
  </si>
  <si>
    <r>
      <rPr>
        <sz val="9"/>
        <rFont val="Calibri"/>
        <family val="2"/>
      </rPr>
      <t>Josh Shields</t>
    </r>
  </si>
  <si>
    <r>
      <rPr>
        <sz val="9"/>
        <rFont val="Calibri"/>
        <family val="2"/>
      </rPr>
      <t>Ryan Dowden</t>
    </r>
  </si>
  <si>
    <r>
      <rPr>
        <sz val="9"/>
        <rFont val="Calibri"/>
        <family val="2"/>
      </rPr>
      <t>John Dubelko</t>
    </r>
  </si>
  <si>
    <r>
      <rPr>
        <sz val="9"/>
        <rFont val="Calibri"/>
        <family val="2"/>
      </rPr>
      <t>Makersmiths Purcellville, T-shirt</t>
    </r>
  </si>
  <si>
    <r>
      <rPr>
        <sz val="9"/>
        <rFont val="Calibri"/>
        <family val="2"/>
      </rPr>
      <t>Paul Donohue</t>
    </r>
  </si>
  <si>
    <r>
      <rPr>
        <sz val="9"/>
        <rFont val="Calibri"/>
        <family val="2"/>
      </rPr>
      <t>Rebecca Martin</t>
    </r>
  </si>
  <si>
    <r>
      <rPr>
        <sz val="9"/>
        <rFont val="Calibri"/>
        <family val="2"/>
      </rPr>
      <t>Bryan Boston</t>
    </r>
  </si>
  <si>
    <r>
      <rPr>
        <sz val="9"/>
        <rFont val="Calibri"/>
        <family val="2"/>
      </rPr>
      <t>Vanessa Marie</t>
    </r>
  </si>
  <si>
    <r>
      <rPr>
        <sz val="9"/>
        <rFont val="Calibri"/>
        <family val="2"/>
      </rPr>
      <t>Mary Arden</t>
    </r>
  </si>
  <si>
    <r>
      <rPr>
        <sz val="9"/>
        <rFont val="Calibri"/>
        <family val="2"/>
      </rPr>
      <t>Makersmiths gift month membership</t>
    </r>
  </si>
  <si>
    <r>
      <rPr>
        <sz val="9"/>
        <rFont val="Calibri"/>
        <family val="2"/>
      </rPr>
      <t>blindstitch</t>
    </r>
  </si>
  <si>
    <r>
      <rPr>
        <sz val="9"/>
        <rFont val="Calibri"/>
        <family val="2"/>
      </rPr>
      <t>Bonnie Creech</t>
    </r>
  </si>
  <si>
    <r>
      <rPr>
        <sz val="9"/>
        <rFont val="Calibri"/>
        <family val="2"/>
      </rPr>
      <t>Maureen</t>
    </r>
  </si>
  <si>
    <r>
      <rPr>
        <sz val="9"/>
        <rFont val="Calibri"/>
        <family val="2"/>
      </rPr>
      <t>Alisa Kinney</t>
    </r>
  </si>
  <si>
    <r>
      <rPr>
        <sz val="9"/>
        <rFont val="Calibri"/>
        <family val="2"/>
      </rPr>
      <t>Ryan Burr</t>
    </r>
  </si>
  <si>
    <r>
      <rPr>
        <sz val="9"/>
        <rFont val="Calibri"/>
        <family val="2"/>
      </rPr>
      <t>Makersmiths custom ruler</t>
    </r>
  </si>
  <si>
    <r>
      <rPr>
        <sz val="9"/>
        <rFont val="Calibri"/>
        <family val="2"/>
      </rPr>
      <t>Kevin King</t>
    </r>
  </si>
  <si>
    <r>
      <rPr>
        <sz val="9"/>
        <rFont val="Calibri"/>
        <family val="2"/>
      </rPr>
      <t>Jayson Fugal</t>
    </r>
  </si>
  <si>
    <r>
      <rPr>
        <sz val="9"/>
        <rFont val="Calibri"/>
        <family val="2"/>
      </rPr>
      <t>Steve Sheets</t>
    </r>
  </si>
  <si>
    <r>
      <rPr>
        <sz val="9"/>
        <rFont val="Calibri"/>
        <family val="2"/>
      </rPr>
      <t>Makersmiths custom keychain</t>
    </r>
  </si>
  <si>
    <r>
      <rPr>
        <sz val="9"/>
        <rFont val="Calibri"/>
        <family val="2"/>
      </rPr>
      <t>Michael Werling</t>
    </r>
  </si>
  <si>
    <r>
      <rPr>
        <sz val="9"/>
        <rFont val="Calibri"/>
        <family val="2"/>
      </rPr>
      <t>Karlan Talkington</t>
    </r>
  </si>
  <si>
    <r>
      <rPr>
        <sz val="9"/>
        <rFont val="Calibri"/>
        <family val="2"/>
      </rPr>
      <t>Partier</t>
    </r>
  </si>
  <si>
    <r>
      <rPr>
        <sz val="9"/>
        <rFont val="Calibri"/>
        <family val="2"/>
      </rPr>
      <t>Shaadi Elswaifi</t>
    </r>
  </si>
  <si>
    <r>
      <rPr>
        <sz val="9"/>
        <rFont val="Calibri"/>
        <family val="2"/>
      </rPr>
      <t>Robert W. Little</t>
    </r>
  </si>
  <si>
    <r>
      <rPr>
        <sz val="9"/>
        <rFont val="Calibri"/>
        <family val="2"/>
      </rPr>
      <t>Duncan Donohue</t>
    </r>
  </si>
  <si>
    <r>
      <rPr>
        <sz val="9"/>
        <rFont val="Calibri"/>
        <family val="2"/>
      </rPr>
      <t>Jaime Franks</t>
    </r>
  </si>
  <si>
    <r>
      <rPr>
        <sz val="9"/>
        <rFont val="Calibri"/>
        <family val="2"/>
      </rPr>
      <t>Brian Siebert</t>
    </r>
  </si>
  <si>
    <r>
      <rPr>
        <b/>
        <sz val="9"/>
        <rFont val="Calibri"/>
        <family val="2"/>
      </rPr>
      <t>Total Liability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</si>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</sst>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9"/>
      <name val="Calibri"/>
    </font>
    <font>
      <sz val="9"/>
      <name val="Calibri"/>
      <family val="2"/>
    </font>
    <font>
      <sz val="9"/>
      <color rgb="FF000000"/>
      <name val="Calibri"/>
      <family val="2"/>
    </font>
    <font>
      <b/>
      <sz val="9"/>
      <name val="Calibri"/>
    </font>
    <font>
      <b/>
      <sz val="9"/>
      <name val="Calibri"/>
      <family val="2"/>
    </font>
    <font>
      <b/>
      <sz val="9"/>
      <color rgb="FF000000"/>
      <name val="Calibri"/>
      <family val="2"/>
    </font>
    <font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E6B8AE"/>
      </patternFill>
    </fill>
    <fill>
      <patternFill patternType="solid">
        <fgColor rgb="FF93C47D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71">
    <xf numFmtId="0" fontId="0" fillId="0" borderId="0" xfId="0"/>
    <xf numFmtId="17" fontId="0" fillId="0" borderId="0" xfId="0" applyNumberFormat="1"/>
    <xf numFmtId="16" fontId="0" fillId="0" borderId="0" xfId="0" applyNumberFormat="1"/>
    <xf numFmtId="9" fontId="0" fillId="0" borderId="0" xfId="0" applyNumberFormat="1"/>
    <xf numFmtId="164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3" fillId="2" borderId="1" xfId="1" applyFont="1" applyFill="1" applyBorder="1" applyAlignment="1">
      <alignment horizontal="left" vertical="top" wrapText="1"/>
    </xf>
    <xf numFmtId="0" fontId="3" fillId="2" borderId="2" xfId="1" applyFont="1" applyFill="1" applyBorder="1" applyAlignment="1">
      <alignment horizontal="left" vertical="top" wrapText="1"/>
    </xf>
    <xf numFmtId="164" fontId="3" fillId="2" borderId="2" xfId="2" applyNumberFormat="1" applyFont="1" applyFill="1" applyBorder="1" applyAlignment="1">
      <alignment horizontal="left" vertical="top" wrapText="1"/>
    </xf>
    <xf numFmtId="44" fontId="3" fillId="2" borderId="2" xfId="2" applyFont="1" applyFill="1" applyBorder="1" applyAlignment="1">
      <alignment horizontal="right" vertical="top" wrapText="1"/>
    </xf>
    <xf numFmtId="0" fontId="3" fillId="2" borderId="2" xfId="1" applyFont="1" applyFill="1" applyBorder="1" applyAlignment="1">
      <alignment horizontal="right" vertical="top" wrapText="1"/>
    </xf>
    <xf numFmtId="0" fontId="3" fillId="0" borderId="3" xfId="1" applyFont="1" applyBorder="1" applyAlignment="1">
      <alignment horizontal="left" vertical="top" wrapText="1"/>
    </xf>
    <xf numFmtId="0" fontId="2" fillId="0" borderId="4" xfId="1" applyBorder="1" applyAlignment="1">
      <alignment vertical="top" wrapText="1"/>
    </xf>
    <xf numFmtId="164" fontId="5" fillId="3" borderId="4" xfId="2" applyNumberFormat="1" applyFont="1" applyFill="1" applyBorder="1" applyAlignment="1">
      <alignment horizontal="right" vertical="top" wrapText="1"/>
    </xf>
    <xf numFmtId="0" fontId="3" fillId="0" borderId="4" xfId="1" applyFont="1" applyBorder="1" applyAlignment="1">
      <alignment horizontal="left" vertical="top" wrapText="1"/>
    </xf>
    <xf numFmtId="8" fontId="3" fillId="0" borderId="4" xfId="2" applyNumberFormat="1" applyFont="1" applyFill="1" applyBorder="1" applyAlignment="1">
      <alignment horizontal="right" vertical="top" wrapText="1"/>
    </xf>
    <xf numFmtId="8" fontId="3" fillId="0" borderId="4" xfId="1" applyNumberFormat="1" applyFont="1" applyBorder="1" applyAlignment="1">
      <alignment horizontal="right" vertical="top" wrapText="1"/>
    </xf>
    <xf numFmtId="0" fontId="3" fillId="0" borderId="5" xfId="1" applyFont="1" applyBorder="1" applyAlignment="1">
      <alignment horizontal="left" vertical="top" wrapText="1"/>
    </xf>
    <xf numFmtId="0" fontId="2" fillId="0" borderId="6" xfId="1" applyBorder="1" applyAlignment="1">
      <alignment vertical="top" wrapText="1"/>
    </xf>
    <xf numFmtId="164" fontId="5" fillId="3" borderId="6" xfId="2" applyNumberFormat="1" applyFont="1" applyFill="1" applyBorder="1" applyAlignment="1">
      <alignment horizontal="right" vertical="top" wrapText="1"/>
    </xf>
    <xf numFmtId="0" fontId="3" fillId="0" borderId="6" xfId="1" applyFont="1" applyBorder="1" applyAlignment="1">
      <alignment horizontal="left" vertical="top" wrapText="1"/>
    </xf>
    <xf numFmtId="8" fontId="3" fillId="0" borderId="6" xfId="2" applyNumberFormat="1" applyFont="1" applyFill="1" applyBorder="1" applyAlignment="1">
      <alignment horizontal="right" vertical="top" wrapText="1"/>
    </xf>
    <xf numFmtId="8" fontId="3" fillId="0" borderId="6" xfId="1" applyNumberFormat="1" applyFont="1" applyBorder="1" applyAlignment="1">
      <alignment horizontal="right" vertical="top" wrapText="1"/>
    </xf>
    <xf numFmtId="165" fontId="5" fillId="4" borderId="7" xfId="1" applyNumberFormat="1" applyFont="1" applyFill="1" applyBorder="1" applyAlignment="1">
      <alignment horizontal="right" vertical="top" wrapText="1"/>
    </xf>
    <xf numFmtId="164" fontId="5" fillId="0" borderId="6" xfId="2" applyNumberFormat="1" applyFont="1" applyFill="1" applyBorder="1" applyAlignment="1">
      <alignment horizontal="right" vertical="top" wrapText="1"/>
    </xf>
    <xf numFmtId="164" fontId="5" fillId="0" borderId="8" xfId="2" applyNumberFormat="1" applyFont="1" applyFill="1" applyBorder="1" applyAlignment="1">
      <alignment horizontal="right" vertical="top" wrapText="1"/>
    </xf>
    <xf numFmtId="164" fontId="2" fillId="0" borderId="7" xfId="2" applyNumberFormat="1" applyFont="1" applyFill="1" applyBorder="1" applyAlignment="1">
      <alignment vertical="top" wrapText="1"/>
    </xf>
    <xf numFmtId="165" fontId="5" fillId="4" borderId="6" xfId="1" applyNumberFormat="1" applyFont="1" applyFill="1" applyBorder="1" applyAlignment="1">
      <alignment horizontal="right" vertical="top" wrapText="1"/>
    </xf>
    <xf numFmtId="164" fontId="2" fillId="0" borderId="6" xfId="2" applyNumberFormat="1" applyFont="1" applyFill="1" applyBorder="1" applyAlignment="1">
      <alignment vertical="top" wrapText="1"/>
    </xf>
    <xf numFmtId="44" fontId="2" fillId="0" borderId="6" xfId="2" applyFont="1" applyFill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0" fontId="2" fillId="0" borderId="10" xfId="1" applyBorder="1" applyAlignment="1">
      <alignment vertical="top" wrapText="1"/>
    </xf>
    <xf numFmtId="164" fontId="2" fillId="0" borderId="10" xfId="2" applyNumberFormat="1" applyFont="1" applyFill="1" applyBorder="1" applyAlignment="1">
      <alignment vertical="top" wrapText="1"/>
    </xf>
    <xf numFmtId="0" fontId="3" fillId="0" borderId="10" xfId="1" applyFont="1" applyBorder="1" applyAlignment="1">
      <alignment horizontal="left" vertical="top" wrapText="1"/>
    </xf>
    <xf numFmtId="44" fontId="2" fillId="0" borderId="10" xfId="2" applyFont="1" applyFill="1" applyBorder="1" applyAlignment="1">
      <alignment horizontal="left" vertical="top" wrapText="1"/>
    </xf>
    <xf numFmtId="8" fontId="3" fillId="0" borderId="10" xfId="1" applyNumberFormat="1" applyFont="1" applyBorder="1" applyAlignment="1">
      <alignment horizontal="right" vertical="top" wrapText="1"/>
    </xf>
    <xf numFmtId="164" fontId="2" fillId="0" borderId="4" xfId="2" applyNumberFormat="1" applyFont="1" applyFill="1" applyBorder="1" applyAlignment="1">
      <alignment vertical="top" wrapText="1"/>
    </xf>
    <xf numFmtId="44" fontId="2" fillId="0" borderId="4" xfId="2" applyFont="1" applyFill="1" applyBorder="1" applyAlignment="1">
      <alignment vertical="top" wrapText="1"/>
    </xf>
    <xf numFmtId="44" fontId="2" fillId="0" borderId="6" xfId="2" applyFont="1" applyFill="1" applyBorder="1" applyAlignment="1">
      <alignment vertical="top" wrapText="1"/>
    </xf>
    <xf numFmtId="44" fontId="2" fillId="0" borderId="10" xfId="2" applyFont="1" applyFill="1" applyBorder="1" applyAlignment="1">
      <alignment vertical="top" wrapText="1"/>
    </xf>
    <xf numFmtId="44" fontId="2" fillId="0" borderId="4" xfId="2" applyFont="1" applyFill="1" applyBorder="1" applyAlignment="1">
      <alignment horizontal="left" vertical="top" wrapText="1"/>
    </xf>
    <xf numFmtId="165" fontId="5" fillId="4" borderId="8" xfId="1" applyNumberFormat="1" applyFont="1" applyFill="1" applyBorder="1" applyAlignment="1">
      <alignment horizontal="right" vertical="top" wrapText="1"/>
    </xf>
    <xf numFmtId="164" fontId="2" fillId="0" borderId="8" xfId="2" applyNumberFormat="1" applyFont="1" applyFill="1" applyBorder="1" applyAlignment="1">
      <alignment vertical="top" wrapText="1"/>
    </xf>
    <xf numFmtId="164" fontId="5" fillId="3" borderId="11" xfId="2" applyNumberFormat="1" applyFont="1" applyFill="1" applyBorder="1" applyAlignment="1">
      <alignment horizontal="right" vertical="top" wrapText="1"/>
    </xf>
    <xf numFmtId="165" fontId="5" fillId="4" borderId="11" xfId="1" applyNumberFormat="1" applyFont="1" applyFill="1" applyBorder="1" applyAlignment="1">
      <alignment horizontal="right" vertical="top" wrapText="1"/>
    </xf>
    <xf numFmtId="164" fontId="2" fillId="0" borderId="11" xfId="2" applyNumberFormat="1" applyFont="1" applyFill="1" applyBorder="1" applyAlignment="1">
      <alignment horizontal="left" vertical="top" wrapText="1"/>
    </xf>
    <xf numFmtId="0" fontId="2" fillId="0" borderId="7" xfId="1" applyBorder="1" applyAlignment="1">
      <alignment vertical="top" wrapText="1"/>
    </xf>
    <xf numFmtId="164" fontId="5" fillId="3" borderId="7" xfId="2" applyNumberFormat="1" applyFont="1" applyFill="1" applyBorder="1" applyAlignment="1">
      <alignment horizontal="right" vertical="top" wrapText="1"/>
    </xf>
    <xf numFmtId="164" fontId="5" fillId="3" borderId="10" xfId="2" applyNumberFormat="1" applyFont="1" applyFill="1" applyBorder="1" applyAlignment="1">
      <alignment horizontal="right" vertical="top" wrapText="1"/>
    </xf>
    <xf numFmtId="8" fontId="3" fillId="0" borderId="10" xfId="2" applyNumberFormat="1" applyFont="1" applyFill="1" applyBorder="1" applyAlignment="1">
      <alignment horizontal="right" vertical="top" wrapText="1"/>
    </xf>
    <xf numFmtId="0" fontId="4" fillId="0" borderId="5" xfId="1" applyFont="1" applyBorder="1" applyAlignment="1">
      <alignment horizontal="left" vertical="top" wrapText="1"/>
    </xf>
    <xf numFmtId="14" fontId="2" fillId="5" borderId="6" xfId="1" applyNumberFormat="1" applyFill="1" applyBorder="1" applyAlignment="1">
      <alignment vertical="top" wrapText="1"/>
    </xf>
    <xf numFmtId="0" fontId="2" fillId="0" borderId="8" xfId="1" applyBorder="1" applyAlignment="1">
      <alignment vertical="top" wrapText="1"/>
    </xf>
    <xf numFmtId="164" fontId="5" fillId="3" borderId="8" xfId="2" applyNumberFormat="1" applyFont="1" applyFill="1" applyBorder="1" applyAlignment="1">
      <alignment horizontal="right" vertical="top" wrapText="1"/>
    </xf>
    <xf numFmtId="164" fontId="2" fillId="0" borderId="7" xfId="2" applyNumberFormat="1" applyFont="1" applyFill="1" applyBorder="1" applyAlignment="1">
      <alignment horizontal="left" vertical="top" wrapText="1"/>
    </xf>
    <xf numFmtId="0" fontId="2" fillId="0" borderId="0" xfId="1" applyAlignment="1">
      <alignment horizontal="left" vertical="top" wrapText="1"/>
    </xf>
    <xf numFmtId="8" fontId="3" fillId="0" borderId="0" xfId="2" applyNumberFormat="1" applyFont="1" applyFill="1" applyBorder="1" applyAlignment="1">
      <alignment horizontal="right" vertical="top" wrapText="1"/>
    </xf>
    <xf numFmtId="8" fontId="3" fillId="0" borderId="12" xfId="1" applyNumberFormat="1" applyFont="1" applyBorder="1" applyAlignment="1">
      <alignment horizontal="right" vertical="top" wrapText="1"/>
    </xf>
    <xf numFmtId="0" fontId="3" fillId="0" borderId="1" xfId="1" applyFont="1" applyBorder="1" applyAlignment="1">
      <alignment horizontal="left" vertical="top" wrapText="1"/>
    </xf>
    <xf numFmtId="0" fontId="2" fillId="0" borderId="2" xfId="1" applyBorder="1" applyAlignment="1">
      <alignment horizontal="left" vertical="top" wrapText="1"/>
    </xf>
    <xf numFmtId="164" fontId="5" fillId="3" borderId="2" xfId="2" applyNumberFormat="1" applyFont="1" applyFill="1" applyBorder="1" applyAlignment="1">
      <alignment horizontal="right" vertical="top" wrapText="1"/>
    </xf>
    <xf numFmtId="0" fontId="3" fillId="0" borderId="2" xfId="1" applyFont="1" applyBorder="1" applyAlignment="1">
      <alignment horizontal="left" vertical="top" wrapText="1"/>
    </xf>
    <xf numFmtId="8" fontId="3" fillId="0" borderId="2" xfId="2" applyNumberFormat="1" applyFont="1" applyFill="1" applyBorder="1" applyAlignment="1">
      <alignment horizontal="right" vertical="top" wrapText="1"/>
    </xf>
    <xf numFmtId="8" fontId="3" fillId="0" borderId="2" xfId="1" applyNumberFormat="1" applyFont="1" applyBorder="1" applyAlignment="1">
      <alignment horizontal="right" vertical="top" wrapText="1"/>
    </xf>
    <xf numFmtId="164" fontId="2" fillId="0" borderId="2" xfId="2" applyNumberFormat="1" applyFont="1" applyFill="1" applyBorder="1" applyAlignment="1">
      <alignment horizontal="left" vertical="top" wrapText="1"/>
    </xf>
    <xf numFmtId="165" fontId="5" fillId="4" borderId="2" xfId="1" applyNumberFormat="1" applyFont="1" applyFill="1" applyBorder="1" applyAlignment="1">
      <alignment horizontal="left" vertical="top" wrapText="1" indent="1"/>
    </xf>
    <xf numFmtId="0" fontId="6" fillId="0" borderId="1" xfId="1" applyFont="1" applyBorder="1" applyAlignment="1">
      <alignment horizontal="left" vertical="top" wrapText="1" indent="10"/>
    </xf>
    <xf numFmtId="0" fontId="6" fillId="0" borderId="13" xfId="1" applyFont="1" applyBorder="1" applyAlignment="1">
      <alignment horizontal="left" vertical="top" wrapText="1" indent="10"/>
    </xf>
    <xf numFmtId="164" fontId="8" fillId="0" borderId="2" xfId="2" applyNumberFormat="1" applyFont="1" applyFill="1" applyBorder="1" applyAlignment="1">
      <alignment horizontal="right" vertical="top" wrapText="1"/>
    </xf>
    <xf numFmtId="0" fontId="9" fillId="0" borderId="2" xfId="1" applyFont="1" applyBorder="1" applyAlignment="1">
      <alignment horizontal="right" vertical="top" wrapText="1"/>
    </xf>
  </cellXfs>
  <cellStyles count="3">
    <cellStyle name="Currency 2" xfId="2" xr:uid="{ED2F4716-9A30-43B4-91EE-36A5F3F48439}"/>
    <cellStyle name="Normal" xfId="0" builtinId="0"/>
    <cellStyle name="Normal 2" xfId="1" xr:uid="{47AAB7A7-B51B-4C13-B9FF-CE382BD61B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B86D8-4613-4225-B4B7-0F6FD410E366}">
  <dimension ref="A1:H67"/>
  <sheetViews>
    <sheetView tabSelected="1" workbookViewId="0">
      <selection activeCell="C18" sqref="C17:C18"/>
    </sheetView>
  </sheetViews>
  <sheetFormatPr defaultRowHeight="15" x14ac:dyDescent="0.25"/>
  <cols>
    <col min="1" max="1" width="28.7109375" customWidth="1"/>
    <col min="2" max="2" width="9.140625" style="4"/>
    <col min="3" max="3" width="18.85546875" customWidth="1"/>
  </cols>
  <sheetData>
    <row r="1" spans="1:8" x14ac:dyDescent="0.25">
      <c r="A1" s="5" t="s">
        <v>0</v>
      </c>
    </row>
    <row r="2" spans="1:8" x14ac:dyDescent="0.25">
      <c r="A2" t="s">
        <v>4</v>
      </c>
      <c r="B2" s="4">
        <v>3500</v>
      </c>
    </row>
    <row r="3" spans="1:8" x14ac:dyDescent="0.25">
      <c r="H3" t="s">
        <v>16</v>
      </c>
    </row>
    <row r="4" spans="1:8" x14ac:dyDescent="0.25">
      <c r="A4" s="1">
        <v>43891</v>
      </c>
      <c r="B4" s="4">
        <v>628.23</v>
      </c>
      <c r="C4" t="s">
        <v>9</v>
      </c>
      <c r="F4" t="s">
        <v>22</v>
      </c>
    </row>
    <row r="5" spans="1:8" x14ac:dyDescent="0.25">
      <c r="A5" s="2">
        <v>44550</v>
      </c>
      <c r="B5" s="4">
        <v>953.99</v>
      </c>
      <c r="C5" t="s">
        <v>8</v>
      </c>
      <c r="F5" t="s">
        <v>23</v>
      </c>
    </row>
    <row r="6" spans="1:8" x14ac:dyDescent="0.25">
      <c r="A6" s="2">
        <v>44217</v>
      </c>
      <c r="B6" s="4">
        <v>442.87</v>
      </c>
      <c r="C6" t="s">
        <v>10</v>
      </c>
      <c r="F6" t="s">
        <v>24</v>
      </c>
    </row>
    <row r="7" spans="1:8" x14ac:dyDescent="0.25">
      <c r="A7" s="2"/>
      <c r="B7" s="4">
        <v>51.51</v>
      </c>
      <c r="C7" t="s">
        <v>10</v>
      </c>
      <c r="F7" t="s">
        <v>21</v>
      </c>
    </row>
    <row r="8" spans="1:8" x14ac:dyDescent="0.25">
      <c r="A8" s="2"/>
      <c r="B8" s="4">
        <v>10.6</v>
      </c>
      <c r="C8" t="s">
        <v>10</v>
      </c>
      <c r="F8" t="s">
        <v>20</v>
      </c>
    </row>
    <row r="9" spans="1:8" x14ac:dyDescent="0.25">
      <c r="A9" s="2"/>
      <c r="B9" s="4">
        <v>276</v>
      </c>
      <c r="C9" t="s">
        <v>10</v>
      </c>
      <c r="F9" t="s">
        <v>25</v>
      </c>
    </row>
    <row r="10" spans="1:8" x14ac:dyDescent="0.25">
      <c r="A10" s="2"/>
      <c r="F10" t="s">
        <v>26</v>
      </c>
    </row>
    <row r="11" spans="1:8" x14ac:dyDescent="0.25">
      <c r="A11" s="2"/>
    </row>
    <row r="13" spans="1:8" x14ac:dyDescent="0.25">
      <c r="A13" t="s">
        <v>40</v>
      </c>
      <c r="B13" s="4">
        <f>SUM(B4:B10)</f>
        <v>2363.2000000000003</v>
      </c>
      <c r="C13" s="3">
        <f>+B13/B2</f>
        <v>0.67520000000000013</v>
      </c>
      <c r="D13" t="s">
        <v>14</v>
      </c>
      <c r="E13" s="3" t="s">
        <v>27</v>
      </c>
      <c r="F13" t="s">
        <v>15</v>
      </c>
    </row>
    <row r="14" spans="1:8" x14ac:dyDescent="0.25">
      <c r="C14" s="3"/>
      <c r="E14" s="3"/>
    </row>
    <row r="15" spans="1:8" x14ac:dyDescent="0.25">
      <c r="C15" s="3"/>
      <c r="E15" s="3"/>
    </row>
    <row r="17" spans="1:8" x14ac:dyDescent="0.25">
      <c r="A17" s="5" t="s">
        <v>1</v>
      </c>
      <c r="H17" t="s">
        <v>16</v>
      </c>
    </row>
    <row r="18" spans="1:8" x14ac:dyDescent="0.25">
      <c r="A18" t="s">
        <v>5</v>
      </c>
      <c r="B18" s="4">
        <v>1000</v>
      </c>
      <c r="C18" t="s">
        <v>27</v>
      </c>
      <c r="D18" t="s">
        <v>14</v>
      </c>
      <c r="E18" t="s">
        <v>27</v>
      </c>
      <c r="F18" t="s">
        <v>15</v>
      </c>
      <c r="H18" t="s">
        <v>27</v>
      </c>
    </row>
    <row r="26" spans="1:8" x14ac:dyDescent="0.25">
      <c r="A26" s="5" t="s">
        <v>2</v>
      </c>
      <c r="H26" t="s">
        <v>19</v>
      </c>
    </row>
    <row r="27" spans="1:8" ht="45" x14ac:dyDescent="0.25">
      <c r="A27" t="s">
        <v>32</v>
      </c>
      <c r="B27" s="4">
        <v>970.62</v>
      </c>
      <c r="C27" s="6" t="s">
        <v>39</v>
      </c>
    </row>
    <row r="28" spans="1:8" ht="30" x14ac:dyDescent="0.25">
      <c r="A28" s="6" t="s">
        <v>38</v>
      </c>
    </row>
    <row r="29" spans="1:8" x14ac:dyDescent="0.25">
      <c r="A29" s="1">
        <v>44136</v>
      </c>
      <c r="B29" s="4">
        <v>236.09</v>
      </c>
      <c r="C29" t="s">
        <v>11</v>
      </c>
    </row>
    <row r="30" spans="1:8" x14ac:dyDescent="0.25">
      <c r="A30" s="1">
        <v>44197</v>
      </c>
      <c r="B30" s="4">
        <v>229.86</v>
      </c>
      <c r="C30" t="s">
        <v>11</v>
      </c>
    </row>
    <row r="31" spans="1:8" x14ac:dyDescent="0.25">
      <c r="A31" s="1">
        <v>44228</v>
      </c>
      <c r="B31" s="4">
        <v>188.53</v>
      </c>
      <c r="C31" t="s">
        <v>12</v>
      </c>
    </row>
    <row r="32" spans="1:8" x14ac:dyDescent="0.25">
      <c r="A32" s="1">
        <v>44287</v>
      </c>
      <c r="B32" s="4">
        <v>56.99</v>
      </c>
      <c r="C32" t="s">
        <v>12</v>
      </c>
    </row>
    <row r="35" spans="1:8" x14ac:dyDescent="0.25">
      <c r="A35" t="s">
        <v>40</v>
      </c>
      <c r="B35" s="4">
        <f>SUM(B29:B32)</f>
        <v>711.47</v>
      </c>
      <c r="C35" s="3">
        <f>+B35/B27</f>
        <v>0.73300570769199069</v>
      </c>
      <c r="D35" t="s">
        <v>14</v>
      </c>
      <c r="E35" s="3">
        <v>1</v>
      </c>
      <c r="F35" t="s">
        <v>15</v>
      </c>
    </row>
    <row r="37" spans="1:8" x14ac:dyDescent="0.25">
      <c r="A37" t="s">
        <v>34</v>
      </c>
      <c r="B37" s="4">
        <v>235.31</v>
      </c>
      <c r="C37" t="s">
        <v>12</v>
      </c>
    </row>
    <row r="38" spans="1:8" x14ac:dyDescent="0.25">
      <c r="A38" t="s">
        <v>35</v>
      </c>
      <c r="B38" s="4">
        <v>250</v>
      </c>
    </row>
    <row r="40" spans="1:8" x14ac:dyDescent="0.25">
      <c r="A40" t="s">
        <v>36</v>
      </c>
      <c r="B40" s="4">
        <v>280</v>
      </c>
    </row>
    <row r="42" spans="1:8" x14ac:dyDescent="0.25">
      <c r="A42" s="5" t="s">
        <v>3</v>
      </c>
      <c r="H42" t="s">
        <v>16</v>
      </c>
    </row>
    <row r="43" spans="1:8" x14ac:dyDescent="0.25">
      <c r="A43" t="s">
        <v>33</v>
      </c>
      <c r="B43" s="4">
        <v>700</v>
      </c>
      <c r="F43" t="s">
        <v>17</v>
      </c>
    </row>
    <row r="44" spans="1:8" x14ac:dyDescent="0.25">
      <c r="F44" t="s">
        <v>18</v>
      </c>
    </row>
    <row r="45" spans="1:8" x14ac:dyDescent="0.25">
      <c r="A45" s="1">
        <v>44256</v>
      </c>
      <c r="B45" s="4">
        <v>180.05</v>
      </c>
      <c r="C45" t="s">
        <v>12</v>
      </c>
    </row>
    <row r="46" spans="1:8" x14ac:dyDescent="0.25">
      <c r="A46" s="1">
        <v>44287</v>
      </c>
      <c r="B46" s="4">
        <v>396.13</v>
      </c>
      <c r="C46" t="s">
        <v>12</v>
      </c>
    </row>
    <row r="49" spans="1:8" x14ac:dyDescent="0.25">
      <c r="A49" t="s">
        <v>40</v>
      </c>
      <c r="B49" s="4">
        <f>SUM(B45:B47)</f>
        <v>576.18000000000006</v>
      </c>
      <c r="C49" s="3">
        <f>B49/B43</f>
        <v>0.8231142857142858</v>
      </c>
      <c r="D49" t="s">
        <v>14</v>
      </c>
      <c r="E49" s="3">
        <v>0.9</v>
      </c>
      <c r="F49" t="s">
        <v>15</v>
      </c>
    </row>
    <row r="52" spans="1:8" x14ac:dyDescent="0.25">
      <c r="A52" s="5" t="s">
        <v>6</v>
      </c>
      <c r="H52" t="s">
        <v>16</v>
      </c>
    </row>
    <row r="53" spans="1:8" x14ac:dyDescent="0.25">
      <c r="A53" t="s">
        <v>7</v>
      </c>
      <c r="B53" s="4">
        <v>1400</v>
      </c>
    </row>
    <row r="55" spans="1:8" x14ac:dyDescent="0.25">
      <c r="A55" s="1">
        <v>44317</v>
      </c>
      <c r="B55" s="4">
        <v>1063.48</v>
      </c>
      <c r="C55" t="s">
        <v>13</v>
      </c>
    </row>
    <row r="56" spans="1:8" x14ac:dyDescent="0.25">
      <c r="B56" s="4">
        <v>250.95</v>
      </c>
      <c r="C56" t="s">
        <v>10</v>
      </c>
    </row>
    <row r="59" spans="1:8" x14ac:dyDescent="0.25">
      <c r="A59" t="s">
        <v>40</v>
      </c>
      <c r="B59" s="4">
        <f>SUM(B55:B58)</f>
        <v>1314.43</v>
      </c>
      <c r="C59" s="3">
        <f>+B59/B53</f>
        <v>0.93887857142857145</v>
      </c>
      <c r="D59" t="s">
        <v>14</v>
      </c>
      <c r="E59" s="3" t="s">
        <v>27</v>
      </c>
      <c r="F59" t="s">
        <v>15</v>
      </c>
    </row>
    <row r="61" spans="1:8" x14ac:dyDescent="0.25">
      <c r="A61" t="s">
        <v>31</v>
      </c>
      <c r="B61" s="4">
        <v>425</v>
      </c>
    </row>
    <row r="64" spans="1:8" x14ac:dyDescent="0.25">
      <c r="A64" s="5" t="s">
        <v>37</v>
      </c>
      <c r="B64" s="4">
        <v>3064.82</v>
      </c>
    </row>
    <row r="65" spans="1:2" x14ac:dyDescent="0.25">
      <c r="A65" t="s">
        <v>28</v>
      </c>
      <c r="B65" s="4">
        <v>2255.9</v>
      </c>
    </row>
    <row r="66" spans="1:2" x14ac:dyDescent="0.25">
      <c r="A66" t="s">
        <v>29</v>
      </c>
      <c r="B66" s="4">
        <v>2255.9</v>
      </c>
    </row>
    <row r="67" spans="1:2" x14ac:dyDescent="0.25">
      <c r="A67" t="s">
        <v>30</v>
      </c>
      <c r="B67" s="4">
        <v>808.92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6099A-F36B-453C-A5DB-0462024B78E3}">
  <dimension ref="B2:G77"/>
  <sheetViews>
    <sheetView topLeftCell="A49" workbookViewId="0">
      <selection activeCell="B85" sqref="B85"/>
    </sheetView>
  </sheetViews>
  <sheetFormatPr defaultRowHeight="15" x14ac:dyDescent="0.25"/>
  <cols>
    <col min="2" max="2" width="29.28515625" customWidth="1"/>
    <col min="3" max="3" width="13.5703125" customWidth="1"/>
  </cols>
  <sheetData>
    <row r="2" spans="2:7" ht="16.5" customHeight="1" x14ac:dyDescent="0.25">
      <c r="B2" s="7" t="s">
        <v>41</v>
      </c>
      <c r="C2" s="8" t="s">
        <v>42</v>
      </c>
      <c r="D2" s="9" t="s">
        <v>43</v>
      </c>
      <c r="E2" s="8" t="s">
        <v>44</v>
      </c>
      <c r="F2" s="10" t="s">
        <v>45</v>
      </c>
      <c r="G2" s="11" t="s">
        <v>46</v>
      </c>
    </row>
    <row r="3" spans="2:7" ht="16.5" customHeight="1" x14ac:dyDescent="0.25">
      <c r="B3" s="12" t="s">
        <v>47</v>
      </c>
      <c r="C3" s="13"/>
      <c r="D3" s="14">
        <v>500</v>
      </c>
      <c r="E3" s="15" t="s">
        <v>48</v>
      </c>
      <c r="F3" s="16">
        <v>500</v>
      </c>
      <c r="G3" s="17">
        <v>650</v>
      </c>
    </row>
    <row r="4" spans="2:7" ht="16.5" customHeight="1" x14ac:dyDescent="0.25">
      <c r="B4" s="18" t="s">
        <v>49</v>
      </c>
      <c r="C4" s="19"/>
      <c r="D4" s="20">
        <v>500</v>
      </c>
      <c r="E4" s="21" t="s">
        <v>48</v>
      </c>
      <c r="F4" s="22">
        <v>500</v>
      </c>
      <c r="G4" s="23">
        <v>500</v>
      </c>
    </row>
    <row r="5" spans="2:7" ht="16.5" customHeight="1" x14ac:dyDescent="0.25">
      <c r="B5" s="18" t="s">
        <v>50</v>
      </c>
      <c r="C5" s="24">
        <v>43520</v>
      </c>
      <c r="D5" s="25"/>
      <c r="E5" s="21" t="s">
        <v>51</v>
      </c>
      <c r="F5" s="22">
        <v>1000</v>
      </c>
      <c r="G5" s="23">
        <v>1000</v>
      </c>
    </row>
    <row r="6" spans="2:7" ht="16.5" customHeight="1" x14ac:dyDescent="0.25">
      <c r="B6" s="18" t="s">
        <v>52</v>
      </c>
      <c r="C6" s="24">
        <v>43671</v>
      </c>
      <c r="D6" s="26"/>
      <c r="E6" s="21" t="s">
        <v>51</v>
      </c>
      <c r="F6" s="22">
        <v>1000</v>
      </c>
      <c r="G6" s="23">
        <v>1000</v>
      </c>
    </row>
    <row r="7" spans="2:7" ht="16.5" customHeight="1" x14ac:dyDescent="0.25">
      <c r="B7" s="18" t="s">
        <v>53</v>
      </c>
      <c r="C7" s="24">
        <v>42947</v>
      </c>
      <c r="D7" s="27"/>
      <c r="E7" s="21" t="s">
        <v>51</v>
      </c>
      <c r="F7" s="22">
        <v>1000</v>
      </c>
      <c r="G7" s="23">
        <v>1000</v>
      </c>
    </row>
    <row r="8" spans="2:7" ht="16.5" customHeight="1" x14ac:dyDescent="0.25">
      <c r="B8" s="18" t="s">
        <v>54</v>
      </c>
      <c r="C8" s="28">
        <v>42955</v>
      </c>
      <c r="D8" s="29"/>
      <c r="E8" s="21" t="s">
        <v>51</v>
      </c>
      <c r="F8" s="22">
        <v>1000</v>
      </c>
      <c r="G8" s="23">
        <v>1000</v>
      </c>
    </row>
    <row r="9" spans="2:7" ht="16.5" customHeight="1" x14ac:dyDescent="0.25">
      <c r="B9" s="18" t="s">
        <v>55</v>
      </c>
      <c r="C9" s="28">
        <v>42810</v>
      </c>
      <c r="D9" s="29"/>
      <c r="E9" s="21" t="s">
        <v>51</v>
      </c>
      <c r="F9" s="22">
        <v>1000</v>
      </c>
      <c r="G9" s="23">
        <v>1225</v>
      </c>
    </row>
    <row r="10" spans="2:7" ht="16.5" customHeight="1" x14ac:dyDescent="0.25">
      <c r="B10" s="18" t="s">
        <v>56</v>
      </c>
      <c r="C10" s="28">
        <v>42803</v>
      </c>
      <c r="D10" s="29"/>
      <c r="E10" s="21" t="s">
        <v>51</v>
      </c>
      <c r="F10" s="22">
        <v>1000</v>
      </c>
      <c r="G10" s="23">
        <v>1000</v>
      </c>
    </row>
    <row r="11" spans="2:7" ht="16.5" customHeight="1" x14ac:dyDescent="0.25">
      <c r="B11" s="18" t="s">
        <v>57</v>
      </c>
      <c r="C11" s="19"/>
      <c r="D11" s="29"/>
      <c r="E11" s="21" t="s">
        <v>58</v>
      </c>
      <c r="F11" s="30"/>
      <c r="G11" s="23">
        <v>25</v>
      </c>
    </row>
    <row r="12" spans="2:7" ht="16.5" customHeight="1" x14ac:dyDescent="0.25">
      <c r="B12" s="31" t="s">
        <v>59</v>
      </c>
      <c r="C12" s="32"/>
      <c r="D12" s="33"/>
      <c r="E12" s="34" t="s">
        <v>58</v>
      </c>
      <c r="F12" s="35"/>
      <c r="G12" s="36">
        <v>25</v>
      </c>
    </row>
    <row r="13" spans="2:7" ht="16.5" customHeight="1" x14ac:dyDescent="0.25">
      <c r="B13" s="12" t="s">
        <v>60</v>
      </c>
      <c r="C13" s="13"/>
      <c r="D13" s="37"/>
      <c r="E13" s="15" t="s">
        <v>58</v>
      </c>
      <c r="F13" s="38"/>
      <c r="G13" s="17">
        <v>10</v>
      </c>
    </row>
    <row r="14" spans="2:7" ht="16.5" customHeight="1" x14ac:dyDescent="0.25">
      <c r="B14" s="18" t="s">
        <v>61</v>
      </c>
      <c r="C14" s="19"/>
      <c r="D14" s="29"/>
      <c r="E14" s="21" t="s">
        <v>58</v>
      </c>
      <c r="F14" s="39"/>
      <c r="G14" s="23">
        <v>25</v>
      </c>
    </row>
    <row r="15" spans="2:7" ht="16.5" customHeight="1" x14ac:dyDescent="0.25">
      <c r="B15" s="18" t="s">
        <v>62</v>
      </c>
      <c r="C15" s="19"/>
      <c r="D15" s="29"/>
      <c r="E15" s="21" t="s">
        <v>58</v>
      </c>
      <c r="F15" s="39"/>
      <c r="G15" s="23">
        <v>20</v>
      </c>
    </row>
    <row r="16" spans="2:7" ht="16.5" customHeight="1" x14ac:dyDescent="0.25">
      <c r="B16" s="18" t="s">
        <v>63</v>
      </c>
      <c r="C16" s="19"/>
      <c r="D16" s="29"/>
      <c r="E16" s="21" t="s">
        <v>58</v>
      </c>
      <c r="F16" s="39"/>
      <c r="G16" s="23">
        <v>20</v>
      </c>
    </row>
    <row r="17" spans="2:7" ht="16.5" customHeight="1" x14ac:dyDescent="0.25">
      <c r="B17" s="18" t="s">
        <v>64</v>
      </c>
      <c r="C17" s="19"/>
      <c r="D17" s="29"/>
      <c r="E17" s="21" t="s">
        <v>58</v>
      </c>
      <c r="F17" s="39"/>
      <c r="G17" s="23">
        <v>50</v>
      </c>
    </row>
    <row r="18" spans="2:7" ht="16.5" customHeight="1" x14ac:dyDescent="0.25">
      <c r="B18" s="18" t="s">
        <v>65</v>
      </c>
      <c r="C18" s="19"/>
      <c r="D18" s="29"/>
      <c r="E18" s="21" t="s">
        <v>58</v>
      </c>
      <c r="F18" s="39"/>
      <c r="G18" s="23">
        <v>1000</v>
      </c>
    </row>
    <row r="19" spans="2:7" ht="16.5" customHeight="1" x14ac:dyDescent="0.25">
      <c r="B19" s="18" t="s">
        <v>66</v>
      </c>
      <c r="C19" s="19"/>
      <c r="D19" s="29"/>
      <c r="E19" s="21" t="s">
        <v>58</v>
      </c>
      <c r="F19" s="39"/>
      <c r="G19" s="23">
        <v>100</v>
      </c>
    </row>
    <row r="20" spans="2:7" ht="16.5" customHeight="1" x14ac:dyDescent="0.25">
      <c r="B20" s="18" t="s">
        <v>67</v>
      </c>
      <c r="C20" s="19"/>
      <c r="D20" s="29"/>
      <c r="E20" s="21" t="s">
        <v>58</v>
      </c>
      <c r="F20" s="39"/>
      <c r="G20" s="23">
        <v>100</v>
      </c>
    </row>
    <row r="21" spans="2:7" ht="16.5" customHeight="1" x14ac:dyDescent="0.25">
      <c r="B21" s="18" t="s">
        <v>68</v>
      </c>
      <c r="C21" s="19"/>
      <c r="D21" s="29"/>
      <c r="E21" s="21" t="s">
        <v>58</v>
      </c>
      <c r="F21" s="39"/>
      <c r="G21" s="23">
        <v>50</v>
      </c>
    </row>
    <row r="22" spans="2:7" ht="16.5" customHeight="1" x14ac:dyDescent="0.25">
      <c r="B22" s="31" t="s">
        <v>69</v>
      </c>
      <c r="C22" s="32"/>
      <c r="D22" s="33"/>
      <c r="E22" s="34" t="s">
        <v>58</v>
      </c>
      <c r="F22" s="40"/>
      <c r="G22" s="36">
        <v>1000</v>
      </c>
    </row>
    <row r="23" spans="2:7" ht="16.5" customHeight="1" x14ac:dyDescent="0.25">
      <c r="B23" s="12" t="s">
        <v>70</v>
      </c>
      <c r="C23" s="13"/>
      <c r="D23" s="37"/>
      <c r="E23" s="15" t="s">
        <v>58</v>
      </c>
      <c r="F23" s="41"/>
      <c r="G23" s="17">
        <v>25</v>
      </c>
    </row>
    <row r="24" spans="2:7" ht="16.5" customHeight="1" x14ac:dyDescent="0.25">
      <c r="B24" s="18" t="s">
        <v>71</v>
      </c>
      <c r="C24" s="19"/>
      <c r="D24" s="29"/>
      <c r="E24" s="21" t="s">
        <v>58</v>
      </c>
      <c r="F24" s="30"/>
      <c r="G24" s="23">
        <v>40</v>
      </c>
    </row>
    <row r="25" spans="2:7" ht="16.5" customHeight="1" x14ac:dyDescent="0.25">
      <c r="B25" s="18" t="s">
        <v>72</v>
      </c>
      <c r="C25" s="19"/>
      <c r="D25" s="29"/>
      <c r="E25" s="21" t="s">
        <v>58</v>
      </c>
      <c r="F25" s="30"/>
      <c r="G25" s="23">
        <v>100</v>
      </c>
    </row>
    <row r="26" spans="2:7" ht="16.5" customHeight="1" x14ac:dyDescent="0.25">
      <c r="B26" s="18" t="s">
        <v>73</v>
      </c>
      <c r="C26" s="19"/>
      <c r="D26" s="29"/>
      <c r="E26" s="21" t="s">
        <v>58</v>
      </c>
      <c r="F26" s="30"/>
      <c r="G26" s="23">
        <v>100</v>
      </c>
    </row>
    <row r="27" spans="2:7" ht="16.5" customHeight="1" x14ac:dyDescent="0.25">
      <c r="B27" s="18" t="s">
        <v>74</v>
      </c>
      <c r="C27" s="42">
        <v>42901</v>
      </c>
      <c r="D27" s="43"/>
      <c r="E27" s="21" t="s">
        <v>75</v>
      </c>
      <c r="F27" s="22">
        <v>500</v>
      </c>
      <c r="G27" s="23">
        <v>500</v>
      </c>
    </row>
    <row r="28" spans="2:7" ht="16.5" customHeight="1" x14ac:dyDescent="0.25">
      <c r="B28" s="18" t="s">
        <v>76</v>
      </c>
      <c r="C28" s="42">
        <v>44378</v>
      </c>
      <c r="D28" s="44"/>
      <c r="E28" s="21" t="s">
        <v>75</v>
      </c>
      <c r="F28" s="22">
        <v>500</v>
      </c>
      <c r="G28" s="23">
        <v>500</v>
      </c>
    </row>
    <row r="29" spans="2:7" ht="16.5" customHeight="1" x14ac:dyDescent="0.25">
      <c r="B29" s="18" t="s">
        <v>77</v>
      </c>
      <c r="C29" s="45">
        <v>42831</v>
      </c>
      <c r="D29" s="46"/>
      <c r="E29" s="21" t="s">
        <v>75</v>
      </c>
      <c r="F29" s="22">
        <v>500</v>
      </c>
      <c r="G29" s="23">
        <v>500</v>
      </c>
    </row>
    <row r="30" spans="2:7" ht="16.5" customHeight="1" x14ac:dyDescent="0.25">
      <c r="B30" s="18" t="s">
        <v>78</v>
      </c>
      <c r="C30" s="47"/>
      <c r="D30" s="48">
        <v>500</v>
      </c>
      <c r="E30" s="21" t="s">
        <v>75</v>
      </c>
      <c r="F30" s="22">
        <v>500</v>
      </c>
      <c r="G30" s="23">
        <v>500</v>
      </c>
    </row>
    <row r="31" spans="2:7" ht="16.5" customHeight="1" x14ac:dyDescent="0.25">
      <c r="B31" s="18" t="s">
        <v>79</v>
      </c>
      <c r="C31" s="19"/>
      <c r="D31" s="20">
        <v>250</v>
      </c>
      <c r="E31" s="21" t="s">
        <v>80</v>
      </c>
      <c r="F31" s="22">
        <v>250</v>
      </c>
      <c r="G31" s="23">
        <v>250</v>
      </c>
    </row>
    <row r="32" spans="2:7" ht="16.5" customHeight="1" x14ac:dyDescent="0.25">
      <c r="B32" s="31" t="s">
        <v>81</v>
      </c>
      <c r="C32" s="32"/>
      <c r="D32" s="49">
        <v>250</v>
      </c>
      <c r="E32" s="34" t="s">
        <v>80</v>
      </c>
      <c r="F32" s="50">
        <v>250</v>
      </c>
      <c r="G32" s="36">
        <v>250</v>
      </c>
    </row>
    <row r="33" spans="2:7" ht="16.5" customHeight="1" x14ac:dyDescent="0.25">
      <c r="B33" s="12" t="s">
        <v>82</v>
      </c>
      <c r="C33" s="13"/>
      <c r="D33" s="14">
        <v>250</v>
      </c>
      <c r="E33" s="15" t="s">
        <v>80</v>
      </c>
      <c r="F33" s="16">
        <v>250</v>
      </c>
      <c r="G33" s="17">
        <v>250</v>
      </c>
    </row>
    <row r="34" spans="2:7" ht="16.5" customHeight="1" x14ac:dyDescent="0.25">
      <c r="B34" s="51" t="s">
        <v>83</v>
      </c>
      <c r="C34" s="19"/>
      <c r="D34" s="20">
        <v>250</v>
      </c>
      <c r="E34" s="21" t="s">
        <v>80</v>
      </c>
      <c r="F34" s="22">
        <v>250</v>
      </c>
      <c r="G34" s="23">
        <v>250</v>
      </c>
    </row>
    <row r="35" spans="2:7" ht="16.5" customHeight="1" x14ac:dyDescent="0.25">
      <c r="B35" s="18" t="s">
        <v>84</v>
      </c>
      <c r="C35" s="19"/>
      <c r="D35" s="20">
        <v>250</v>
      </c>
      <c r="E35" s="21" t="s">
        <v>80</v>
      </c>
      <c r="F35" s="22">
        <v>250</v>
      </c>
      <c r="G35" s="23">
        <v>250</v>
      </c>
    </row>
    <row r="36" spans="2:7" ht="16.5" customHeight="1" x14ac:dyDescent="0.25">
      <c r="B36" s="18" t="s">
        <v>85</v>
      </c>
      <c r="C36" s="52">
        <v>43891</v>
      </c>
      <c r="D36" s="25"/>
      <c r="E36" s="21" t="s">
        <v>80</v>
      </c>
      <c r="F36" s="22">
        <v>250</v>
      </c>
      <c r="G36" s="23">
        <v>250</v>
      </c>
    </row>
    <row r="37" spans="2:7" ht="16.5" customHeight="1" x14ac:dyDescent="0.25">
      <c r="B37" s="18" t="s">
        <v>86</v>
      </c>
      <c r="C37" s="19"/>
      <c r="D37" s="20">
        <v>250</v>
      </c>
      <c r="E37" s="21" t="s">
        <v>80</v>
      </c>
      <c r="F37" s="22">
        <v>250</v>
      </c>
      <c r="G37" s="23">
        <v>250</v>
      </c>
    </row>
    <row r="38" spans="2:7" ht="16.5" customHeight="1" x14ac:dyDescent="0.25">
      <c r="B38" s="18" t="s">
        <v>87</v>
      </c>
      <c r="C38" s="19"/>
      <c r="D38" s="29"/>
      <c r="E38" s="21" t="s">
        <v>88</v>
      </c>
      <c r="F38" s="22">
        <v>100</v>
      </c>
      <c r="G38" s="23">
        <v>100</v>
      </c>
    </row>
    <row r="39" spans="2:7" ht="16.5" customHeight="1" x14ac:dyDescent="0.25">
      <c r="B39" s="18" t="s">
        <v>89</v>
      </c>
      <c r="C39" s="19"/>
      <c r="D39" s="29"/>
      <c r="E39" s="21" t="s">
        <v>88</v>
      </c>
      <c r="F39" s="22">
        <v>100</v>
      </c>
      <c r="G39" s="23">
        <v>200</v>
      </c>
    </row>
    <row r="40" spans="2:7" ht="16.5" customHeight="1" x14ac:dyDescent="0.25">
      <c r="B40" s="18" t="s">
        <v>90</v>
      </c>
      <c r="C40" s="19"/>
      <c r="D40" s="29"/>
      <c r="E40" s="21" t="s">
        <v>88</v>
      </c>
      <c r="F40" s="22">
        <v>100</v>
      </c>
      <c r="G40" s="23">
        <v>100</v>
      </c>
    </row>
    <row r="41" spans="2:7" ht="16.5" customHeight="1" x14ac:dyDescent="0.25">
      <c r="B41" s="18" t="s">
        <v>91</v>
      </c>
      <c r="C41" s="19"/>
      <c r="D41" s="29"/>
      <c r="E41" s="21" t="s">
        <v>88</v>
      </c>
      <c r="F41" s="22">
        <v>100</v>
      </c>
      <c r="G41" s="23">
        <v>100</v>
      </c>
    </row>
    <row r="42" spans="2:7" ht="16.5" customHeight="1" x14ac:dyDescent="0.25">
      <c r="B42" s="31" t="s">
        <v>92</v>
      </c>
      <c r="C42" s="32"/>
      <c r="D42" s="20">
        <v>100</v>
      </c>
      <c r="E42" s="34" t="s">
        <v>93</v>
      </c>
      <c r="F42" s="50">
        <v>100</v>
      </c>
      <c r="G42" s="36">
        <v>100</v>
      </c>
    </row>
    <row r="43" spans="2:7" ht="16.5" customHeight="1" x14ac:dyDescent="0.25">
      <c r="B43" s="12" t="s">
        <v>94</v>
      </c>
      <c r="C43" s="13"/>
      <c r="D43" s="14">
        <v>100</v>
      </c>
      <c r="E43" s="15" t="s">
        <v>93</v>
      </c>
      <c r="F43" s="16">
        <v>100</v>
      </c>
      <c r="G43" s="17">
        <v>100</v>
      </c>
    </row>
    <row r="44" spans="2:7" ht="16.5" customHeight="1" x14ac:dyDescent="0.25">
      <c r="B44" s="18" t="s">
        <v>95</v>
      </c>
      <c r="C44" s="19"/>
      <c r="D44" s="20">
        <v>100</v>
      </c>
      <c r="E44" s="21" t="s">
        <v>93</v>
      </c>
      <c r="F44" s="22">
        <v>100</v>
      </c>
      <c r="G44" s="23">
        <v>100</v>
      </c>
    </row>
    <row r="45" spans="2:7" ht="16.5" customHeight="1" x14ac:dyDescent="0.25">
      <c r="B45" s="18" t="s">
        <v>96</v>
      </c>
      <c r="C45" s="19"/>
      <c r="D45" s="20">
        <v>100</v>
      </c>
      <c r="E45" s="21" t="s">
        <v>93</v>
      </c>
      <c r="F45" s="22">
        <v>100</v>
      </c>
      <c r="G45" s="23">
        <v>100</v>
      </c>
    </row>
    <row r="46" spans="2:7" ht="16.5" customHeight="1" x14ac:dyDescent="0.25">
      <c r="B46" s="18" t="s">
        <v>97</v>
      </c>
      <c r="C46" s="19"/>
      <c r="D46" s="20">
        <v>100</v>
      </c>
      <c r="E46" s="21" t="s">
        <v>93</v>
      </c>
      <c r="F46" s="22">
        <v>100</v>
      </c>
      <c r="G46" s="23">
        <v>100</v>
      </c>
    </row>
    <row r="47" spans="2:7" ht="16.5" customHeight="1" x14ac:dyDescent="0.25">
      <c r="B47" s="18" t="s">
        <v>98</v>
      </c>
      <c r="C47" s="19"/>
      <c r="D47" s="20">
        <v>100</v>
      </c>
      <c r="E47" s="21" t="s">
        <v>93</v>
      </c>
      <c r="F47" s="22">
        <v>100</v>
      </c>
      <c r="G47" s="23">
        <v>100</v>
      </c>
    </row>
    <row r="48" spans="2:7" ht="16.5" customHeight="1" x14ac:dyDescent="0.25">
      <c r="B48" s="18" t="s">
        <v>99</v>
      </c>
      <c r="C48" s="19"/>
      <c r="D48" s="20">
        <v>100</v>
      </c>
      <c r="E48" s="21" t="s">
        <v>93</v>
      </c>
      <c r="F48" s="22">
        <v>100</v>
      </c>
      <c r="G48" s="23">
        <v>100</v>
      </c>
    </row>
    <row r="49" spans="2:7" ht="16.5" customHeight="1" x14ac:dyDescent="0.25">
      <c r="B49" s="18" t="s">
        <v>100</v>
      </c>
      <c r="C49" s="53"/>
      <c r="D49" s="54">
        <v>100</v>
      </c>
      <c r="E49" s="21" t="s">
        <v>93</v>
      </c>
      <c r="F49" s="22">
        <v>100</v>
      </c>
      <c r="G49" s="23">
        <v>100</v>
      </c>
    </row>
    <row r="50" spans="2:7" ht="16.5" customHeight="1" x14ac:dyDescent="0.25">
      <c r="B50" s="18" t="s">
        <v>101</v>
      </c>
      <c r="C50" s="24">
        <v>43327</v>
      </c>
      <c r="D50" s="55"/>
      <c r="E50" s="21" t="s">
        <v>93</v>
      </c>
      <c r="F50" s="22">
        <v>100</v>
      </c>
      <c r="G50" s="23">
        <v>100</v>
      </c>
    </row>
    <row r="51" spans="2:7" ht="16.5" customHeight="1" x14ac:dyDescent="0.25">
      <c r="B51" s="18" t="s">
        <v>102</v>
      </c>
      <c r="C51" s="56"/>
      <c r="D51" s="54">
        <v>100</v>
      </c>
      <c r="E51" s="21" t="s">
        <v>93</v>
      </c>
      <c r="F51" s="57">
        <v>100</v>
      </c>
      <c r="G51" s="58">
        <v>120</v>
      </c>
    </row>
    <row r="52" spans="2:7" ht="16.5" customHeight="1" x14ac:dyDescent="0.25">
      <c r="B52" s="59" t="s">
        <v>103</v>
      </c>
      <c r="C52" s="60"/>
      <c r="D52" s="61">
        <v>100</v>
      </c>
      <c r="E52" s="62" t="s">
        <v>93</v>
      </c>
      <c r="F52" s="63">
        <v>100</v>
      </c>
      <c r="G52" s="64">
        <v>100</v>
      </c>
    </row>
    <row r="53" spans="2:7" ht="16.5" customHeight="1" x14ac:dyDescent="0.25">
      <c r="B53" s="59" t="s">
        <v>104</v>
      </c>
      <c r="C53" s="60"/>
      <c r="D53" s="61">
        <v>100</v>
      </c>
      <c r="E53" s="62" t="s">
        <v>93</v>
      </c>
      <c r="F53" s="63">
        <v>100</v>
      </c>
      <c r="G53" s="64">
        <v>100</v>
      </c>
    </row>
    <row r="54" spans="2:7" ht="16.5" customHeight="1" x14ac:dyDescent="0.25">
      <c r="B54" s="59" t="s">
        <v>105</v>
      </c>
      <c r="C54" s="60"/>
      <c r="D54" s="61">
        <v>100</v>
      </c>
      <c r="E54" s="62" t="s">
        <v>93</v>
      </c>
      <c r="F54" s="63">
        <v>100</v>
      </c>
      <c r="G54" s="64">
        <v>100</v>
      </c>
    </row>
    <row r="55" spans="2:7" ht="16.5" customHeight="1" x14ac:dyDescent="0.25">
      <c r="B55" s="59" t="s">
        <v>106</v>
      </c>
      <c r="C55" s="60"/>
      <c r="D55" s="61">
        <v>100</v>
      </c>
      <c r="E55" s="62" t="s">
        <v>93</v>
      </c>
      <c r="F55" s="63">
        <v>100</v>
      </c>
      <c r="G55" s="64">
        <v>100</v>
      </c>
    </row>
    <row r="56" spans="2:7" ht="16.5" customHeight="1" x14ac:dyDescent="0.25">
      <c r="B56" s="59" t="s">
        <v>107</v>
      </c>
      <c r="C56" s="60"/>
      <c r="D56" s="65"/>
      <c r="E56" s="62" t="s">
        <v>108</v>
      </c>
      <c r="F56" s="63">
        <v>50</v>
      </c>
      <c r="G56" s="64">
        <v>200</v>
      </c>
    </row>
    <row r="57" spans="2:7" ht="16.5" customHeight="1" x14ac:dyDescent="0.25">
      <c r="B57" s="59" t="s">
        <v>109</v>
      </c>
      <c r="C57" s="60"/>
      <c r="D57" s="65"/>
      <c r="E57" s="62" t="s">
        <v>108</v>
      </c>
      <c r="F57" s="63">
        <v>50</v>
      </c>
      <c r="G57" s="64">
        <v>50</v>
      </c>
    </row>
    <row r="58" spans="2:7" ht="16.5" customHeight="1" x14ac:dyDescent="0.25">
      <c r="B58" s="59" t="s">
        <v>110</v>
      </c>
      <c r="C58" s="60"/>
      <c r="D58" s="65"/>
      <c r="E58" s="62" t="s">
        <v>108</v>
      </c>
      <c r="F58" s="63">
        <v>50</v>
      </c>
      <c r="G58" s="64">
        <v>50</v>
      </c>
    </row>
    <row r="59" spans="2:7" ht="16.5" customHeight="1" x14ac:dyDescent="0.25">
      <c r="B59" s="59" t="s">
        <v>111</v>
      </c>
      <c r="C59" s="60"/>
      <c r="D59" s="65"/>
      <c r="E59" s="62" t="s">
        <v>108</v>
      </c>
      <c r="F59" s="63">
        <v>50</v>
      </c>
      <c r="G59" s="64">
        <v>50</v>
      </c>
    </row>
    <row r="60" spans="2:7" ht="16.5" customHeight="1" x14ac:dyDescent="0.25">
      <c r="B60" s="59" t="s">
        <v>112</v>
      </c>
      <c r="C60" s="60"/>
      <c r="D60" s="65"/>
      <c r="E60" s="62" t="s">
        <v>108</v>
      </c>
      <c r="F60" s="63">
        <v>50</v>
      </c>
      <c r="G60" s="64">
        <v>50</v>
      </c>
    </row>
    <row r="61" spans="2:7" ht="16.5" customHeight="1" x14ac:dyDescent="0.25">
      <c r="B61" s="59" t="s">
        <v>113</v>
      </c>
      <c r="C61" s="60"/>
      <c r="D61" s="61">
        <v>50</v>
      </c>
      <c r="E61" s="62" t="s">
        <v>114</v>
      </c>
      <c r="F61" s="63">
        <v>50</v>
      </c>
      <c r="G61" s="64">
        <v>50</v>
      </c>
    </row>
    <row r="62" spans="2:7" ht="16.5" customHeight="1" x14ac:dyDescent="0.25">
      <c r="B62" s="59" t="s">
        <v>115</v>
      </c>
      <c r="C62" s="60"/>
      <c r="D62" s="61">
        <v>50</v>
      </c>
      <c r="E62" s="62" t="s">
        <v>114</v>
      </c>
      <c r="F62" s="63">
        <v>50</v>
      </c>
      <c r="G62" s="64">
        <v>50</v>
      </c>
    </row>
    <row r="63" spans="2:7" ht="16.5" customHeight="1" x14ac:dyDescent="0.25">
      <c r="B63" s="59" t="s">
        <v>116</v>
      </c>
      <c r="C63" s="60"/>
      <c r="D63" s="61">
        <v>50</v>
      </c>
      <c r="E63" s="62" t="s">
        <v>114</v>
      </c>
      <c r="F63" s="63">
        <v>50</v>
      </c>
      <c r="G63" s="64">
        <v>50</v>
      </c>
    </row>
    <row r="64" spans="2:7" ht="16.5" customHeight="1" x14ac:dyDescent="0.25">
      <c r="B64" s="59" t="s">
        <v>117</v>
      </c>
      <c r="C64" s="66">
        <v>42841</v>
      </c>
      <c r="D64" s="65"/>
      <c r="E64" s="62" t="s">
        <v>114</v>
      </c>
      <c r="F64" s="63">
        <v>50</v>
      </c>
      <c r="G64" s="64">
        <v>50</v>
      </c>
    </row>
    <row r="65" spans="2:7" ht="16.5" customHeight="1" x14ac:dyDescent="0.25">
      <c r="B65" s="59" t="s">
        <v>118</v>
      </c>
      <c r="C65" s="60"/>
      <c r="D65" s="61">
        <v>50</v>
      </c>
      <c r="E65" s="62" t="s">
        <v>114</v>
      </c>
      <c r="F65" s="63">
        <v>50</v>
      </c>
      <c r="G65" s="64">
        <v>50</v>
      </c>
    </row>
    <row r="66" spans="2:7" ht="16.5" customHeight="1" x14ac:dyDescent="0.25">
      <c r="B66" s="59" t="s">
        <v>119</v>
      </c>
      <c r="C66" s="60"/>
      <c r="D66" s="65"/>
      <c r="E66" s="62" t="s">
        <v>120</v>
      </c>
      <c r="F66" s="63">
        <v>25</v>
      </c>
      <c r="G66" s="64">
        <v>100</v>
      </c>
    </row>
    <row r="67" spans="2:7" ht="16.5" customHeight="1" x14ac:dyDescent="0.25">
      <c r="B67" s="59" t="s">
        <v>121</v>
      </c>
      <c r="C67" s="60"/>
      <c r="D67" s="65"/>
      <c r="E67" s="62" t="s">
        <v>120</v>
      </c>
      <c r="F67" s="63">
        <v>25</v>
      </c>
      <c r="G67" s="64">
        <v>25</v>
      </c>
    </row>
    <row r="68" spans="2:7" ht="16.5" customHeight="1" x14ac:dyDescent="0.25">
      <c r="B68" s="59" t="s">
        <v>122</v>
      </c>
      <c r="C68" s="60"/>
      <c r="D68" s="65"/>
      <c r="E68" s="62" t="s">
        <v>120</v>
      </c>
      <c r="F68" s="63">
        <v>25</v>
      </c>
      <c r="G68" s="64">
        <v>25</v>
      </c>
    </row>
    <row r="69" spans="2:7" ht="16.5" customHeight="1" x14ac:dyDescent="0.25">
      <c r="B69" s="59" t="s">
        <v>123</v>
      </c>
      <c r="C69" s="60"/>
      <c r="D69" s="65"/>
      <c r="E69" s="62" t="s">
        <v>124</v>
      </c>
      <c r="F69" s="63">
        <v>25</v>
      </c>
      <c r="G69" s="64">
        <v>25</v>
      </c>
    </row>
    <row r="70" spans="2:7" ht="16.5" customHeight="1" x14ac:dyDescent="0.25">
      <c r="B70" s="59" t="s">
        <v>125</v>
      </c>
      <c r="C70" s="60"/>
      <c r="D70" s="65"/>
      <c r="E70" s="62" t="s">
        <v>124</v>
      </c>
      <c r="F70" s="63">
        <v>25</v>
      </c>
      <c r="G70" s="64">
        <v>25</v>
      </c>
    </row>
    <row r="71" spans="2:7" ht="16.5" customHeight="1" x14ac:dyDescent="0.25">
      <c r="B71" s="59" t="s">
        <v>126</v>
      </c>
      <c r="C71" s="60"/>
      <c r="D71" s="61">
        <v>10</v>
      </c>
      <c r="E71" s="62" t="s">
        <v>127</v>
      </c>
      <c r="F71" s="63">
        <v>10</v>
      </c>
      <c r="G71" s="64">
        <v>30</v>
      </c>
    </row>
    <row r="72" spans="2:7" ht="16.5" customHeight="1" x14ac:dyDescent="0.25">
      <c r="B72" s="59" t="s">
        <v>128</v>
      </c>
      <c r="C72" s="60"/>
      <c r="D72" s="61">
        <v>10</v>
      </c>
      <c r="E72" s="62" t="s">
        <v>127</v>
      </c>
      <c r="F72" s="63">
        <v>10</v>
      </c>
      <c r="G72" s="64">
        <v>10</v>
      </c>
    </row>
    <row r="73" spans="2:7" ht="16.5" customHeight="1" x14ac:dyDescent="0.25">
      <c r="B73" s="59" t="s">
        <v>129</v>
      </c>
      <c r="C73" s="60"/>
      <c r="D73" s="61">
        <v>10</v>
      </c>
      <c r="E73" s="62" t="s">
        <v>127</v>
      </c>
      <c r="F73" s="63">
        <v>10</v>
      </c>
      <c r="G73" s="64">
        <v>20</v>
      </c>
    </row>
    <row r="74" spans="2:7" ht="16.5" customHeight="1" x14ac:dyDescent="0.25">
      <c r="B74" s="59" t="s">
        <v>130</v>
      </c>
      <c r="C74" s="60"/>
      <c r="D74" s="61">
        <v>10</v>
      </c>
      <c r="E74" s="62" t="s">
        <v>127</v>
      </c>
      <c r="F74" s="63">
        <v>10</v>
      </c>
      <c r="G74" s="64">
        <v>20</v>
      </c>
    </row>
    <row r="75" spans="2:7" ht="16.5" customHeight="1" x14ac:dyDescent="0.25">
      <c r="B75" s="59" t="s">
        <v>131</v>
      </c>
      <c r="C75" s="60"/>
      <c r="D75" s="61">
        <v>10</v>
      </c>
      <c r="E75" s="62" t="s">
        <v>127</v>
      </c>
      <c r="F75" s="63">
        <v>10</v>
      </c>
      <c r="G75" s="64">
        <v>10</v>
      </c>
    </row>
    <row r="76" spans="2:7" ht="16.5" customHeight="1" x14ac:dyDescent="0.25">
      <c r="B76" s="59" t="s">
        <v>132</v>
      </c>
      <c r="C76" s="60"/>
      <c r="D76" s="61">
        <v>10</v>
      </c>
      <c r="E76" s="62" t="s">
        <v>127</v>
      </c>
      <c r="F76" s="63">
        <v>10</v>
      </c>
      <c r="G76" s="64">
        <v>20</v>
      </c>
    </row>
    <row r="77" spans="2:7" ht="16.5" customHeight="1" x14ac:dyDescent="0.25">
      <c r="B77" s="67" t="s">
        <v>133</v>
      </c>
      <c r="C77" s="68"/>
      <c r="D77" s="69" t="e">
        <f>SUM(D3:J63D76)</f>
        <v>#NAME?</v>
      </c>
      <c r="E77" s="70" t="s">
        <v>134</v>
      </c>
      <c r="F77" s="63">
        <f>SUM(F1:F76)</f>
        <v>13235</v>
      </c>
      <c r="G77" s="64">
        <f>SUM(G1:G76 )</f>
        <v>16695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Projects</vt:lpstr>
      <vt:lpstr>Kickstarter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</dc:creator>
  <cp:lastModifiedBy>John Dubelko</cp:lastModifiedBy>
  <cp:lastPrinted>2021-07-28T21:09:06Z</cp:lastPrinted>
  <dcterms:created xsi:type="dcterms:W3CDTF">2021-06-14T01:18:04Z</dcterms:created>
  <dcterms:modified xsi:type="dcterms:W3CDTF">2021-07-28T22:55:22Z</dcterms:modified>
</cp:coreProperties>
</file>